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účtotiskopisy\rozpočet\2024\energe\"/>
    </mc:Choice>
  </mc:AlternateContent>
  <xr:revisionPtr revIDLastSave="0" documentId="13_ncr:1_{DF7CC8FE-8757-4CA3-885D-DA19682F25F7}" xr6:coauthVersionLast="47" xr6:coauthVersionMax="47" xr10:uidLastSave="{00000000-0000-0000-0000-000000000000}"/>
  <bookViews>
    <workbookView xWindow="-120" yWindow="-120" windowWidth="29040" windowHeight="15720" activeTab="1" xr2:uid="{C00BE747-2D73-4C4F-8248-F2DE9298A044}"/>
  </bookViews>
  <sheets>
    <sheet name="Rozpočet 2024" sheetId="2" r:id="rId1"/>
    <sheet name="Střednědobý rozpočet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E8" i="2"/>
  <c r="E13" i="2"/>
  <c r="D25" i="2"/>
  <c r="D18" i="2" s="1"/>
  <c r="D37" i="2" s="1"/>
  <c r="D13" i="2"/>
  <c r="D8" i="2"/>
  <c r="E18" i="2" l="1"/>
  <c r="E37" i="2" s="1"/>
  <c r="F8" i="2"/>
  <c r="F25" i="2"/>
  <c r="F18" i="2" s="1"/>
  <c r="C17" i="5"/>
  <c r="B17" i="5"/>
  <c r="C11" i="5"/>
  <c r="B11" i="5"/>
  <c r="F13" i="2"/>
  <c r="F37" i="2" l="1"/>
</calcChain>
</file>

<file path=xl/sharedStrings.xml><?xml version="1.0" encoding="utf-8"?>
<sst xmlns="http://schemas.openxmlformats.org/spreadsheetml/2006/main" count="56" uniqueCount="48">
  <si>
    <t>Položka rozpočtu</t>
  </si>
  <si>
    <t>Výnosy celkem (účt. třída 6)</t>
  </si>
  <si>
    <t>z toho</t>
  </si>
  <si>
    <t>Výnosy z vlastních výkonů a zboží (účty účt. skupiny 60)</t>
  </si>
  <si>
    <t>Finanční výnosy (účty účt. skupiny 66)</t>
  </si>
  <si>
    <t>Výnosy z transferů (účet 672)</t>
  </si>
  <si>
    <t>z toho:</t>
  </si>
  <si>
    <t>Náklady celkem (účt. třída 5)</t>
  </si>
  <si>
    <t>Výsledek hospodaření</t>
  </si>
  <si>
    <t>Spotřeba materiálu</t>
  </si>
  <si>
    <t>Opravy a udržování</t>
  </si>
  <si>
    <t>Cestovné</t>
  </si>
  <si>
    <t>Náklady na reprezentaci</t>
  </si>
  <si>
    <t>Služby</t>
  </si>
  <si>
    <t>Mzdové náklady</t>
  </si>
  <si>
    <t>Sociální pojištění a sociální náklady</t>
  </si>
  <si>
    <t>Ostatní náklady z činnosti</t>
  </si>
  <si>
    <t>Daň z přijmů</t>
  </si>
  <si>
    <t xml:space="preserve">Výnosy </t>
  </si>
  <si>
    <t>Příspěvek obce</t>
  </si>
  <si>
    <t>Ostatní výnosy</t>
  </si>
  <si>
    <t>Celkem</t>
  </si>
  <si>
    <t>Náklady</t>
  </si>
  <si>
    <t>Provozní</t>
  </si>
  <si>
    <t>rok 2025</t>
  </si>
  <si>
    <t>Mzdové</t>
  </si>
  <si>
    <t>Ostatní náklady</t>
  </si>
  <si>
    <t>Daniel Ullmann</t>
  </si>
  <si>
    <t>ředitel p.o.</t>
  </si>
  <si>
    <t>Zpracování podkladů k žádosti o dotaci na zakládání ES pro MŽP</t>
  </si>
  <si>
    <t>Účetní</t>
  </si>
  <si>
    <t>Ostatní služby (bankovní poplatky, pojištění atd…)</t>
  </si>
  <si>
    <t>Příspěvek a dotace od zřizovatele</t>
  </si>
  <si>
    <t>Příspěvek a dotace od ostatních subjektů</t>
  </si>
  <si>
    <t>ÚČET</t>
  </si>
  <si>
    <t>Energetická Brumovice, příspěvková organizace, Brumovice 155, 691 11 Brumovice, IČO: 19481616</t>
  </si>
  <si>
    <t>Drobný hmotný majetek</t>
  </si>
  <si>
    <t xml:space="preserve"> </t>
  </si>
  <si>
    <t>Energetický audit</t>
  </si>
  <si>
    <t>V Brumovicích 14.11.2023</t>
  </si>
  <si>
    <t>Ostatní výnosy (příspěvky budoucích členů ES) (účty účt. skupiny 64)</t>
  </si>
  <si>
    <t>rok 2026</t>
  </si>
  <si>
    <t>Návrh rozpočtu
na rok 2024</t>
  </si>
  <si>
    <t>Schválený rozpočet na rok 2023</t>
  </si>
  <si>
    <t>Skutečnost k 31.10.2023</t>
  </si>
  <si>
    <t>Zpracování plánu energetického auditu</t>
  </si>
  <si>
    <t>Návrh rozpočtu příspěvkové organizace na rok 2024</t>
  </si>
  <si>
    <t>Návrh střednědobého výhledu rozpočtu příspěvkové organizace 2025,2026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</si>
</sst>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3"/>
    </xf>
    <xf numFmtId="0" fontId="1" fillId="0" borderId="3" xfId="0" applyFont="1" applyBorder="1" applyAlignment="1">
      <alignment horizontal="left" vertical="center" indent="3"/>
    </xf>
    <xf numFmtId="0" fontId="1" fillId="0" borderId="10" xfId="0" applyFont="1" applyBorder="1" applyAlignment="1">
      <alignment horizontal="left" vertical="center" indent="4"/>
    </xf>
    <xf numFmtId="0" fontId="1" fillId="0" borderId="3" xfId="0" applyFont="1" applyBorder="1" applyAlignment="1">
      <alignment horizontal="left" vertical="center" indent="4"/>
    </xf>
    <xf numFmtId="164" fontId="1" fillId="0" borderId="3" xfId="0" applyNumberFormat="1" applyFont="1" applyBorder="1" applyAlignment="1">
      <alignment horizontal="righ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4" fontId="1" fillId="0" borderId="9" xfId="0" applyNumberFormat="1" applyFont="1" applyBorder="1" applyAlignment="1">
      <alignment horizontal="right" vertical="center" indent="1"/>
    </xf>
    <xf numFmtId="164" fontId="1" fillId="0" borderId="10" xfId="0" applyNumberFormat="1" applyFont="1" applyBorder="1" applyAlignment="1">
      <alignment horizontal="right" vertical="center" indent="1"/>
    </xf>
    <xf numFmtId="164" fontId="1" fillId="0" borderId="2" xfId="0" applyNumberFormat="1" applyFont="1" applyBorder="1" applyAlignment="1">
      <alignment horizontal="right" vertical="center" indent="1"/>
    </xf>
    <xf numFmtId="0" fontId="1" fillId="2" borderId="4" xfId="0" applyFont="1" applyFill="1" applyBorder="1" applyAlignment="1">
      <alignment horizontal="left" vertical="center" indent="1"/>
    </xf>
    <xf numFmtId="164" fontId="2" fillId="2" borderId="5" xfId="0" applyNumberFormat="1" applyFont="1" applyFill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4" fontId="2" fillId="0" borderId="11" xfId="0" applyNumberFormat="1" applyFont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right" vertical="center" indent="1"/>
    </xf>
    <xf numFmtId="44" fontId="2" fillId="0" borderId="15" xfId="0" applyNumberFormat="1" applyFont="1" applyBorder="1" applyAlignment="1">
      <alignment horizontal="center" vertical="center" wrapText="1"/>
    </xf>
    <xf numFmtId="44" fontId="2" fillId="2" borderId="16" xfId="0" applyNumberFormat="1" applyFont="1" applyFill="1" applyBorder="1" applyAlignment="1">
      <alignment horizontal="right" vertical="center" indent="1"/>
    </xf>
    <xf numFmtId="5" fontId="1" fillId="0" borderId="17" xfId="0" applyNumberFormat="1" applyFont="1" applyBorder="1" applyAlignment="1">
      <alignment horizontal="right" vertical="center" indent="1"/>
    </xf>
    <xf numFmtId="5" fontId="1" fillId="0" borderId="12" xfId="0" applyNumberFormat="1" applyFont="1" applyBorder="1" applyAlignment="1">
      <alignment horizontal="right" vertical="center" indent="1"/>
    </xf>
    <xf numFmtId="5" fontId="1" fillId="0" borderId="18" xfId="0" applyNumberFormat="1" applyFont="1" applyBorder="1" applyAlignment="1">
      <alignment horizontal="right" vertical="center" indent="1"/>
    </xf>
    <xf numFmtId="5" fontId="1" fillId="0" borderId="13" xfId="0" applyNumberFormat="1" applyFont="1" applyBorder="1" applyAlignment="1">
      <alignment horizontal="right" vertical="center" indent="1"/>
    </xf>
    <xf numFmtId="5" fontId="1" fillId="0" borderId="15" xfId="0" applyNumberFormat="1" applyFont="1" applyBorder="1" applyAlignment="1">
      <alignment horizontal="right" vertical="center" indent="1"/>
    </xf>
    <xf numFmtId="5" fontId="1" fillId="0" borderId="11" xfId="0" applyNumberFormat="1" applyFont="1" applyBorder="1" applyAlignment="1">
      <alignment horizontal="right" vertical="center" indent="1"/>
    </xf>
    <xf numFmtId="5" fontId="2" fillId="0" borderId="16" xfId="0" applyNumberFormat="1" applyFont="1" applyBorder="1" applyAlignment="1">
      <alignment horizontal="right" vertical="center" indent="1"/>
    </xf>
    <xf numFmtId="5" fontId="2" fillId="0" borderId="4" xfId="0" applyNumberFormat="1" applyFont="1" applyBorder="1" applyAlignment="1">
      <alignment horizontal="right" vertical="center" indent="1"/>
    </xf>
    <xf numFmtId="5" fontId="1" fillId="0" borderId="19" xfId="0" applyNumberFormat="1" applyFont="1" applyBorder="1" applyAlignment="1">
      <alignment horizontal="right" vertical="center" indent="1"/>
    </xf>
    <xf numFmtId="5" fontId="1" fillId="0" borderId="14" xfId="0" applyNumberFormat="1" applyFont="1" applyBorder="1" applyAlignment="1">
      <alignment horizontal="right" vertical="center" indent="1"/>
    </xf>
    <xf numFmtId="5" fontId="2" fillId="2" borderId="16" xfId="0" applyNumberFormat="1" applyFont="1" applyFill="1" applyBorder="1" applyAlignment="1">
      <alignment horizontal="right" vertical="center" indent="1"/>
    </xf>
    <xf numFmtId="5" fontId="2" fillId="2" borderId="4" xfId="0" applyNumberFormat="1" applyFont="1" applyFill="1" applyBorder="1" applyAlignment="1">
      <alignment horizontal="righ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31D0-726E-43D7-9292-6561946711FF}">
  <sheetPr>
    <tabColor rgb="FFFFFF66"/>
  </sheetPr>
  <dimension ref="B2:F45"/>
  <sheetViews>
    <sheetView view="pageBreakPreview" topLeftCell="A4" zoomScaleNormal="100" zoomScaleSheetLayoutView="100" workbookViewId="0">
      <selection activeCell="E35" sqref="E35"/>
    </sheetView>
  </sheetViews>
  <sheetFormatPr defaultColWidth="9.140625" defaultRowHeight="12.75" x14ac:dyDescent="0.2"/>
  <cols>
    <col min="1" max="1" width="0.28515625" style="1" customWidth="1"/>
    <col min="2" max="2" width="60.140625" style="1" customWidth="1"/>
    <col min="3" max="3" width="8.5703125" style="1" customWidth="1"/>
    <col min="4" max="4" width="20.7109375" style="1" customWidth="1"/>
    <col min="5" max="5" width="15.5703125" style="1" customWidth="1"/>
    <col min="6" max="6" width="16" style="1" bestFit="1" customWidth="1"/>
    <col min="7" max="16384" width="9.140625" style="1"/>
  </cols>
  <sheetData>
    <row r="2" spans="2:6" ht="15" x14ac:dyDescent="0.2">
      <c r="B2" s="52" t="s">
        <v>46</v>
      </c>
      <c r="C2" s="52"/>
      <c r="D2" s="52"/>
      <c r="E2" s="52"/>
      <c r="F2" s="52"/>
    </row>
    <row r="4" spans="2:6" ht="15.95" customHeight="1" x14ac:dyDescent="0.2">
      <c r="B4" s="48" t="s">
        <v>35</v>
      </c>
      <c r="C4" s="48"/>
      <c r="D4" s="48"/>
      <c r="E4" s="48"/>
      <c r="F4" s="48"/>
    </row>
    <row r="5" spans="2:6" x14ac:dyDescent="0.2">
      <c r="B5" s="2"/>
    </row>
    <row r="7" spans="2:6" ht="30" customHeight="1" thickBot="1" x14ac:dyDescent="0.25">
      <c r="B7" s="3" t="s">
        <v>0</v>
      </c>
      <c r="C7" s="21" t="s">
        <v>34</v>
      </c>
      <c r="D7" s="20" t="s">
        <v>43</v>
      </c>
      <c r="E7" s="20" t="s">
        <v>44</v>
      </c>
      <c r="F7" s="20" t="s">
        <v>42</v>
      </c>
    </row>
    <row r="8" spans="2:6" ht="17.100000000000001" customHeight="1" thickBot="1" x14ac:dyDescent="0.25">
      <c r="B8" s="18" t="s">
        <v>1</v>
      </c>
      <c r="C8" s="22"/>
      <c r="D8" s="19">
        <f>D15</f>
        <v>500000</v>
      </c>
      <c r="E8" s="19">
        <f>E15</f>
        <v>200000</v>
      </c>
      <c r="F8" s="19">
        <f>F15+F10+F11+F12</f>
        <v>1319000</v>
      </c>
    </row>
    <row r="9" spans="2:6" ht="17.100000000000001" customHeight="1" x14ac:dyDescent="0.2">
      <c r="B9" s="4" t="s">
        <v>2</v>
      </c>
      <c r="C9" s="23"/>
      <c r="D9" s="13"/>
      <c r="E9" s="13"/>
      <c r="F9" s="13"/>
    </row>
    <row r="10" spans="2:6" ht="17.100000000000001" customHeight="1" x14ac:dyDescent="0.2">
      <c r="B10" s="5" t="s">
        <v>3</v>
      </c>
      <c r="C10" s="24"/>
      <c r="D10" s="14">
        <v>0</v>
      </c>
      <c r="E10" s="14">
        <v>0</v>
      </c>
      <c r="F10" s="14">
        <v>0</v>
      </c>
    </row>
    <row r="11" spans="2:6" ht="17.100000000000001" customHeight="1" x14ac:dyDescent="0.2">
      <c r="B11" s="5" t="s">
        <v>40</v>
      </c>
      <c r="C11" s="24"/>
      <c r="D11" s="14">
        <v>0</v>
      </c>
      <c r="E11" s="14">
        <v>0</v>
      </c>
      <c r="F11" s="14">
        <v>200000</v>
      </c>
    </row>
    <row r="12" spans="2:6" ht="17.100000000000001" customHeight="1" x14ac:dyDescent="0.2">
      <c r="B12" s="5" t="s">
        <v>4</v>
      </c>
      <c r="C12" s="24"/>
      <c r="D12" s="14">
        <v>0</v>
      </c>
      <c r="E12" s="14">
        <v>0</v>
      </c>
      <c r="F12" s="14">
        <v>0</v>
      </c>
    </row>
    <row r="13" spans="2:6" ht="17.100000000000001" customHeight="1" x14ac:dyDescent="0.2">
      <c r="B13" s="6" t="s">
        <v>5</v>
      </c>
      <c r="C13" s="25"/>
      <c r="D13" s="15">
        <f>D15+D16</f>
        <v>500000</v>
      </c>
      <c r="E13" s="15">
        <f>E15+E16</f>
        <v>200000</v>
      </c>
      <c r="F13" s="15">
        <f>F15+F16</f>
        <v>1119000</v>
      </c>
    </row>
    <row r="14" spans="2:6" ht="17.100000000000001" customHeight="1" x14ac:dyDescent="0.2">
      <c r="B14" s="7" t="s">
        <v>6</v>
      </c>
      <c r="C14" s="26"/>
      <c r="D14" s="16"/>
      <c r="E14" s="16"/>
      <c r="F14" s="16"/>
    </row>
    <row r="15" spans="2:6" ht="17.100000000000001" customHeight="1" x14ac:dyDescent="0.2">
      <c r="B15" s="11" t="s">
        <v>32</v>
      </c>
      <c r="C15" s="27">
        <v>672</v>
      </c>
      <c r="D15" s="16">
        <v>500000</v>
      </c>
      <c r="E15" s="16">
        <v>200000</v>
      </c>
      <c r="F15" s="16">
        <v>1119000</v>
      </c>
    </row>
    <row r="16" spans="2:6" ht="17.100000000000001" customHeight="1" x14ac:dyDescent="0.2">
      <c r="B16" s="12" t="s">
        <v>33</v>
      </c>
      <c r="C16" s="23"/>
      <c r="D16" s="13">
        <v>0</v>
      </c>
      <c r="E16" s="13">
        <v>0</v>
      </c>
      <c r="F16" s="13">
        <v>0</v>
      </c>
    </row>
    <row r="17" spans="2:6" ht="17.100000000000001" customHeight="1" thickBot="1" x14ac:dyDescent="0.25">
      <c r="B17" s="3"/>
      <c r="C17" s="21"/>
      <c r="D17" s="17"/>
      <c r="E17" s="17"/>
      <c r="F17" s="17"/>
    </row>
    <row r="18" spans="2:6" ht="17.100000000000001" customHeight="1" thickBot="1" x14ac:dyDescent="0.25">
      <c r="B18" s="18" t="s">
        <v>7</v>
      </c>
      <c r="C18" s="22"/>
      <c r="D18" s="19">
        <f>SUM(D19:D34)-D25</f>
        <v>500000</v>
      </c>
      <c r="E18" s="19">
        <f>SUM(E19:E34)-E25</f>
        <v>105600</v>
      </c>
      <c r="F18" s="19">
        <f>SUM(F19:F34)-F25</f>
        <v>1319000</v>
      </c>
    </row>
    <row r="19" spans="2:6" ht="17.100000000000001" customHeight="1" x14ac:dyDescent="0.2">
      <c r="B19" s="8" t="s">
        <v>6</v>
      </c>
      <c r="C19" s="28"/>
      <c r="D19" s="13"/>
      <c r="E19" s="13"/>
      <c r="F19" s="13"/>
    </row>
    <row r="20" spans="2:6" ht="17.100000000000001" customHeight="1" x14ac:dyDescent="0.2">
      <c r="B20" s="5" t="s">
        <v>9</v>
      </c>
      <c r="C20" s="24">
        <v>501</v>
      </c>
      <c r="D20" s="14">
        <v>5000</v>
      </c>
      <c r="E20" s="14"/>
      <c r="F20" s="14">
        <v>10000</v>
      </c>
    </row>
    <row r="21" spans="2:6" ht="17.100000000000001" customHeight="1" x14ac:dyDescent="0.2">
      <c r="B21" s="5" t="s">
        <v>36</v>
      </c>
      <c r="C21" s="24">
        <v>501</v>
      </c>
      <c r="D21" s="14">
        <v>55000</v>
      </c>
      <c r="E21" s="14"/>
      <c r="F21" s="14">
        <v>100000</v>
      </c>
    </row>
    <row r="22" spans="2:6" ht="17.100000000000001" customHeight="1" x14ac:dyDescent="0.2">
      <c r="B22" s="5" t="s">
        <v>10</v>
      </c>
      <c r="C22" s="24"/>
      <c r="D22" s="14">
        <v>0</v>
      </c>
      <c r="E22" s="14"/>
      <c r="F22" s="14">
        <v>0</v>
      </c>
    </row>
    <row r="23" spans="2:6" ht="17.100000000000001" customHeight="1" x14ac:dyDescent="0.2">
      <c r="B23" s="5" t="s">
        <v>11</v>
      </c>
      <c r="C23" s="24">
        <v>512</v>
      </c>
      <c r="D23" s="14">
        <v>20000</v>
      </c>
      <c r="E23" s="14">
        <v>12700</v>
      </c>
      <c r="F23" s="14">
        <v>50000</v>
      </c>
    </row>
    <row r="24" spans="2:6" ht="17.100000000000001" customHeight="1" x14ac:dyDescent="0.2">
      <c r="B24" s="5" t="s">
        <v>12</v>
      </c>
      <c r="C24" s="24">
        <v>513</v>
      </c>
      <c r="D24" s="14">
        <v>20000</v>
      </c>
      <c r="E24" s="14"/>
      <c r="F24" s="14">
        <v>20000</v>
      </c>
    </row>
    <row r="25" spans="2:6" ht="17.100000000000001" customHeight="1" x14ac:dyDescent="0.2">
      <c r="B25" s="6" t="s">
        <v>13</v>
      </c>
      <c r="C25" s="25">
        <v>518</v>
      </c>
      <c r="D25" s="15">
        <f>SUM(D27:D31)</f>
        <v>150000</v>
      </c>
      <c r="E25" s="15">
        <f>SUM(E27:E31)</f>
        <v>7400</v>
      </c>
      <c r="F25" s="15">
        <f>SUM(F27:F31)</f>
        <v>420000</v>
      </c>
    </row>
    <row r="26" spans="2:6" ht="17.100000000000001" customHeight="1" x14ac:dyDescent="0.2">
      <c r="B26" s="7" t="s">
        <v>6</v>
      </c>
      <c r="C26" s="26"/>
      <c r="D26" s="16"/>
      <c r="E26" s="16"/>
      <c r="F26" s="16"/>
    </row>
    <row r="27" spans="2:6" ht="17.100000000000001" customHeight="1" x14ac:dyDescent="0.2">
      <c r="B27" s="9" t="s">
        <v>29</v>
      </c>
      <c r="C27" s="27">
        <v>518</v>
      </c>
      <c r="D27" s="16">
        <v>65000</v>
      </c>
      <c r="E27" s="16"/>
      <c r="F27" s="16">
        <v>100000</v>
      </c>
    </row>
    <row r="28" spans="2:6" ht="17.100000000000001" customHeight="1" x14ac:dyDescent="0.2">
      <c r="B28" s="9" t="s">
        <v>45</v>
      </c>
      <c r="C28" s="27">
        <v>518</v>
      </c>
      <c r="D28" s="16">
        <v>15000</v>
      </c>
      <c r="E28" s="16">
        <v>7400</v>
      </c>
      <c r="F28" s="16"/>
    </row>
    <row r="29" spans="2:6" ht="17.100000000000001" customHeight="1" x14ac:dyDescent="0.2">
      <c r="B29" s="9" t="s">
        <v>38</v>
      </c>
      <c r="C29" s="27">
        <v>518</v>
      </c>
      <c r="E29" s="16"/>
      <c r="F29" s="16">
        <v>250000</v>
      </c>
    </row>
    <row r="30" spans="2:6" ht="17.100000000000001" customHeight="1" x14ac:dyDescent="0.2">
      <c r="B30" s="9" t="s">
        <v>30</v>
      </c>
      <c r="C30" s="27">
        <v>518</v>
      </c>
      <c r="D30" s="16">
        <v>40000</v>
      </c>
      <c r="E30" s="16" t="s">
        <v>37</v>
      </c>
      <c r="F30" s="16">
        <v>40000</v>
      </c>
    </row>
    <row r="31" spans="2:6" ht="17.100000000000001" customHeight="1" x14ac:dyDescent="0.2">
      <c r="B31" s="10" t="s">
        <v>31</v>
      </c>
      <c r="C31" s="23">
        <v>518</v>
      </c>
      <c r="D31" s="13">
        <v>30000</v>
      </c>
      <c r="E31" s="13"/>
      <c r="F31" s="13">
        <v>30000</v>
      </c>
    </row>
    <row r="32" spans="2:6" ht="17.100000000000001" customHeight="1" x14ac:dyDescent="0.2">
      <c r="B32" s="5" t="s">
        <v>14</v>
      </c>
      <c r="C32" s="24">
        <v>521</v>
      </c>
      <c r="D32" s="14">
        <v>150000</v>
      </c>
      <c r="E32" s="14">
        <v>85500</v>
      </c>
      <c r="F32" s="14">
        <v>500000</v>
      </c>
    </row>
    <row r="33" spans="2:6" ht="17.100000000000001" customHeight="1" x14ac:dyDescent="0.2">
      <c r="B33" s="5" t="s">
        <v>15</v>
      </c>
      <c r="C33" s="24">
        <v>524</v>
      </c>
      <c r="D33" s="14">
        <v>50000</v>
      </c>
      <c r="E33" s="14"/>
      <c r="F33" s="14">
        <v>169000</v>
      </c>
    </row>
    <row r="34" spans="2:6" ht="17.100000000000001" customHeight="1" x14ac:dyDescent="0.2">
      <c r="B34" s="5" t="s">
        <v>16</v>
      </c>
      <c r="C34" s="24">
        <v>549</v>
      </c>
      <c r="D34" s="14">
        <v>50000</v>
      </c>
      <c r="E34" s="14"/>
      <c r="F34" s="14">
        <v>50000</v>
      </c>
    </row>
    <row r="35" spans="2:6" ht="17.100000000000001" customHeight="1" x14ac:dyDescent="0.2">
      <c r="B35" s="5" t="s">
        <v>17</v>
      </c>
      <c r="C35" s="24"/>
      <c r="D35" s="14">
        <v>0</v>
      </c>
      <c r="E35" s="14"/>
      <c r="F35" s="14">
        <v>0</v>
      </c>
    </row>
    <row r="36" spans="2:6" ht="17.100000000000001" customHeight="1" thickBot="1" x14ac:dyDescent="0.25">
      <c r="B36" s="3"/>
      <c r="C36" s="21"/>
      <c r="D36" s="17"/>
      <c r="E36" s="17"/>
      <c r="F36" s="17"/>
    </row>
    <row r="37" spans="2:6" ht="17.100000000000001" customHeight="1" thickBot="1" x14ac:dyDescent="0.25">
      <c r="B37" s="18" t="s">
        <v>8</v>
      </c>
      <c r="C37" s="22"/>
      <c r="D37" s="19">
        <f>D8-D18</f>
        <v>0</v>
      </c>
      <c r="E37" s="19">
        <f>E8-E18</f>
        <v>94400</v>
      </c>
      <c r="F37" s="19">
        <f>F8-F18</f>
        <v>0</v>
      </c>
    </row>
    <row r="41" spans="2:6" x14ac:dyDescent="0.2">
      <c r="B41" s="1" t="s">
        <v>39</v>
      </c>
    </row>
    <row r="44" spans="2:6" ht="15" x14ac:dyDescent="0.2">
      <c r="E44" s="50" t="s">
        <v>27</v>
      </c>
      <c r="F44" s="51"/>
    </row>
    <row r="45" spans="2:6" ht="15" x14ac:dyDescent="0.2">
      <c r="E45" s="48" t="s">
        <v>28</v>
      </c>
      <c r="F45" s="49"/>
    </row>
  </sheetData>
  <mergeCells count="4">
    <mergeCell ref="E45:F45"/>
    <mergeCell ref="E44:F44"/>
    <mergeCell ref="B4:F4"/>
    <mergeCell ref="B2:F2"/>
  </mergeCells>
  <pageMargins left="0.35" right="0.25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6A430-22DD-4297-93D0-E0E836807C55}">
  <sheetPr>
    <tabColor theme="8" tint="0.59999389629810485"/>
  </sheetPr>
  <dimension ref="A2:C24"/>
  <sheetViews>
    <sheetView tabSelected="1" workbookViewId="0">
      <selection activeCell="A3" sqref="A3"/>
    </sheetView>
  </sheetViews>
  <sheetFormatPr defaultColWidth="9.140625" defaultRowHeight="12.75" x14ac:dyDescent="0.2"/>
  <cols>
    <col min="1" max="1" width="53" style="1" customWidth="1"/>
    <col min="2" max="3" width="18.7109375" style="1" customWidth="1"/>
    <col min="4" max="16384" width="9.140625" style="1"/>
  </cols>
  <sheetData>
    <row r="2" spans="1:3" ht="15" x14ac:dyDescent="0.2">
      <c r="A2" s="52" t="s">
        <v>47</v>
      </c>
      <c r="B2" s="52"/>
      <c r="C2" s="52"/>
    </row>
    <row r="4" spans="1:3" ht="15" customHeight="1" x14ac:dyDescent="0.2">
      <c r="A4" s="48" t="s">
        <v>35</v>
      </c>
      <c r="B4" s="53"/>
      <c r="C4" s="53"/>
    </row>
    <row r="7" spans="1:3" ht="18.95" customHeight="1" thickBot="1" x14ac:dyDescent="0.25">
      <c r="A7" s="3" t="s">
        <v>0</v>
      </c>
      <c r="B7" s="31" t="s">
        <v>24</v>
      </c>
      <c r="C7" s="29" t="s">
        <v>41</v>
      </c>
    </row>
    <row r="8" spans="1:3" ht="18.95" customHeight="1" thickBot="1" x14ac:dyDescent="0.25">
      <c r="A8" s="45" t="s">
        <v>18</v>
      </c>
      <c r="B8" s="32"/>
      <c r="C8" s="30"/>
    </row>
    <row r="9" spans="1:3" ht="18.95" customHeight="1" x14ac:dyDescent="0.2">
      <c r="A9" s="4" t="s">
        <v>19</v>
      </c>
      <c r="B9" s="33">
        <v>1500000</v>
      </c>
      <c r="C9" s="34">
        <v>1500000</v>
      </c>
    </row>
    <row r="10" spans="1:3" ht="18.95" customHeight="1" thickBot="1" x14ac:dyDescent="0.25">
      <c r="A10" s="3" t="s">
        <v>20</v>
      </c>
      <c r="B10" s="37">
        <v>0</v>
      </c>
      <c r="C10" s="38">
        <v>0</v>
      </c>
    </row>
    <row r="11" spans="1:3" ht="18.95" customHeight="1" thickBot="1" x14ac:dyDescent="0.25">
      <c r="A11" s="46" t="s">
        <v>21</v>
      </c>
      <c r="B11" s="39">
        <f>SUM(B9:B10)</f>
        <v>1500000</v>
      </c>
      <c r="C11" s="40">
        <f>SUM(C9:C10)</f>
        <v>1500000</v>
      </c>
    </row>
    <row r="12" spans="1:3" ht="18.95" customHeight="1" thickBot="1" x14ac:dyDescent="0.25">
      <c r="A12" s="47"/>
      <c r="B12" s="41"/>
      <c r="C12" s="42"/>
    </row>
    <row r="13" spans="1:3" ht="18.95" customHeight="1" thickBot="1" x14ac:dyDescent="0.25">
      <c r="A13" s="45" t="s">
        <v>22</v>
      </c>
      <c r="B13" s="43"/>
      <c r="C13" s="44"/>
    </row>
    <row r="14" spans="1:3" ht="18.95" customHeight="1" x14ac:dyDescent="0.2">
      <c r="A14" s="4" t="s">
        <v>23</v>
      </c>
      <c r="B14" s="33">
        <v>400000</v>
      </c>
      <c r="C14" s="34">
        <v>400000</v>
      </c>
    </row>
    <row r="15" spans="1:3" ht="18.95" customHeight="1" x14ac:dyDescent="0.2">
      <c r="A15" s="5" t="s">
        <v>25</v>
      </c>
      <c r="B15" s="35">
        <v>900000</v>
      </c>
      <c r="C15" s="36">
        <v>900000</v>
      </c>
    </row>
    <row r="16" spans="1:3" ht="18.95" customHeight="1" thickBot="1" x14ac:dyDescent="0.25">
      <c r="A16" s="5" t="s">
        <v>26</v>
      </c>
      <c r="B16" s="35">
        <v>200000</v>
      </c>
      <c r="C16" s="36">
        <v>200000</v>
      </c>
    </row>
    <row r="17" spans="1:3" ht="18.95" customHeight="1" thickBot="1" x14ac:dyDescent="0.25">
      <c r="A17" s="46" t="s">
        <v>21</v>
      </c>
      <c r="B17" s="39">
        <f>SUM(B14:B16)</f>
        <v>1500000</v>
      </c>
      <c r="C17" s="40">
        <f>SUM(C14:C16)</f>
        <v>1500000</v>
      </c>
    </row>
    <row r="20" spans="1:3" x14ac:dyDescent="0.2">
      <c r="A20" s="1" t="s">
        <v>39</v>
      </c>
    </row>
    <row r="23" spans="1:3" ht="15.95" customHeight="1" x14ac:dyDescent="0.2">
      <c r="B23" s="50" t="s">
        <v>27</v>
      </c>
      <c r="C23" s="50"/>
    </row>
    <row r="24" spans="1:3" ht="15.95" customHeight="1" x14ac:dyDescent="0.2">
      <c r="B24" s="48" t="s">
        <v>28</v>
      </c>
      <c r="C24" s="48"/>
    </row>
  </sheetData>
  <mergeCells count="4">
    <mergeCell ref="B23:C23"/>
    <mergeCell ref="B24:C24"/>
    <mergeCell ref="A2:C2"/>
    <mergeCell ref="A4:C4"/>
  </mergeCells>
  <pageMargins left="0.78740157480314965" right="0.59055118110236227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2024</vt:lpstr>
      <vt:lpstr>Střednědobý 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Ullmann</dc:creator>
  <cp:keywords/>
  <dc:description/>
  <cp:lastModifiedBy>Marcela Studýnková</cp:lastModifiedBy>
  <cp:revision/>
  <cp:lastPrinted>2023-11-21T10:03:36Z</cp:lastPrinted>
  <dcterms:created xsi:type="dcterms:W3CDTF">2023-07-08T04:28:38Z</dcterms:created>
  <dcterms:modified xsi:type="dcterms:W3CDTF">2023-11-22T06:57:28Z</dcterms:modified>
  <cp:category/>
  <cp:contentStatus/>
</cp:coreProperties>
</file>